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er\Documents\ПЛАНЫ И ОТЧЁТЫ КСП\2019\Отчёты_Прочие\"/>
    </mc:Choice>
  </mc:AlternateContent>
  <xr:revisionPtr revIDLastSave="0" documentId="13_ncr:1_{8442CD69-E70F-4C12-B039-614E39E4B1F5}" xr6:coauthVersionLast="45" xr6:coauthVersionMax="45" xr10:uidLastSave="{00000000-0000-0000-0000-000000000000}"/>
  <bookViews>
    <workbookView xWindow="-120" yWindow="-120" windowWidth="24240" windowHeight="13140" xr2:uid="{00000000-000D-0000-FFFF-FFFF00000000}"/>
  </bookViews>
  <sheets>
    <sheet name="год" sheetId="1" r:id="rId1"/>
  </sheets>
  <definedNames>
    <definedName name="_xlnm.Print_Area" localSheetId="0">год!$A$1:$E$73</definedName>
  </definedNames>
  <calcPr calcId="18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1" l="1"/>
  <c r="D25" i="1"/>
  <c r="C25" i="1"/>
  <c r="D41" i="1"/>
  <c r="C41" i="1"/>
  <c r="D32" i="1" l="1"/>
  <c r="C32" i="1"/>
  <c r="C23" i="1"/>
  <c r="C26" i="1"/>
  <c r="C30" i="1" l="1"/>
  <c r="D23" i="1"/>
  <c r="D29" i="1"/>
  <c r="C29" i="1"/>
  <c r="D46" i="1"/>
  <c r="C46" i="1"/>
  <c r="C54" i="1"/>
  <c r="C66" i="1" l="1"/>
  <c r="D54" i="1"/>
  <c r="D19" i="1" l="1"/>
  <c r="C19" i="1"/>
  <c r="D24" i="1" l="1"/>
  <c r="C24" i="1"/>
  <c r="C36" i="1"/>
  <c r="D36" i="1"/>
  <c r="C33" i="1" l="1"/>
  <c r="C47" i="1" l="1"/>
  <c r="C42" i="1"/>
  <c r="C27" i="1" l="1"/>
</calcChain>
</file>

<file path=xl/sharedStrings.xml><?xml version="1.0" encoding="utf-8"?>
<sst xmlns="http://schemas.openxmlformats.org/spreadsheetml/2006/main" count="90" uniqueCount="74">
  <si>
    <t>Сокращения, используемые при составлении информации:</t>
  </si>
  <si>
    <t>КСП – Контрольно-счетная палата города Снежинска,</t>
  </si>
  <si>
    <t>БК РФ – Бюджетный кодекс Российской Федерации,</t>
  </si>
  <si>
    <t>ГК РФ - Гражданский кодекс Российской Федерации,</t>
  </si>
  <si>
    <t>НМЦК - начальная (максимальная) цена контракта,</t>
  </si>
  <si>
    <t>Отчет об объеме закупок у СМП и СОНО - отчет об объеме закупок у субъектов малого предпринимательства и социально-ориентированных некоммерческих организаций.</t>
  </si>
  <si>
    <t>№ п/п</t>
  </si>
  <si>
    <t>Результаты аудита в сфере закупок</t>
  </si>
  <si>
    <t>Данные</t>
  </si>
  <si>
    <t>Примечание</t>
  </si>
  <si>
    <t>количество</t>
  </si>
  <si>
    <t>сумма (тыс.рублей)</t>
  </si>
  <si>
    <t>Общая характеристика мероприятий</t>
  </si>
  <si>
    <t>Общее количество контрольных мероприятий, в рамках которых проводился аудит в сфере закупок</t>
  </si>
  <si>
    <t>Выявленные нарушения</t>
  </si>
  <si>
    <t>Общее количество нарушений законодательства о контрактной системе, выявленных при аудите в сфере закупок по результатам проверки, анализа и оценки информации о законности, целесообразности, обоснованности, своевременности, эффективности и результативности</t>
  </si>
  <si>
    <t>%</t>
  </si>
  <si>
    <t>в том числе в части проверки:</t>
  </si>
  <si>
    <t>5.1</t>
  </si>
  <si>
    <t>организации закупок
(контрактные службы, комиссии, специализированные организации, централизованные закупки, совместные конкурсы и аукционы, утвержденные требования к отдельным видам товаров, работ, услуг, общественное обсуждение крупных закупок)</t>
  </si>
  <si>
    <t>5.2</t>
  </si>
  <si>
    <t>планирования закупок (план закупок, план-график закупок, обоснование закупки и начальных (максимальных) цен контракта)</t>
  </si>
  <si>
    <t>5.3</t>
  </si>
  <si>
    <t xml:space="preserve">документации (извещения) о закупках 
(требования к участникам, требования к объекту закупки, признаки ограничения доступа к информации, содержание извещения и документации о закупке, размер авансирования, обязательные условия в проекте контракта, порядок </t>
  </si>
  <si>
    <t>5.4</t>
  </si>
  <si>
    <t>заключенных контрактов (соответствие контракта документации и предложению участника, сроки заключения контракта, обеспечение исполнение контракта)</t>
  </si>
  <si>
    <t>5.5</t>
  </si>
  <si>
    <t>закупок у единственного поставщика, подрядчика, исполнителя
(обоснование и законность выбора способа осуществления закупки, расчет и обоснование цены контракта)</t>
  </si>
  <si>
    <t>5.6</t>
  </si>
  <si>
    <t>процедур закупок (обеспечение заявок, антидемпинговые меры, обоснованность допуска (отказа в допуске) участников закупки, применение порядка оценки заявок, протоколы)</t>
  </si>
  <si>
    <t>5.7</t>
  </si>
  <si>
    <t>исполнения контракта
(законность внесения изменений, порядок расторжения, экспертиза результатов, отчет о результатах, своевременность действий, соответствие результатов установленным требованиям, целевой характер использования результатов)</t>
  </si>
  <si>
    <t>5.8</t>
  </si>
  <si>
    <t>применения обеспечительных мер и мер ответственности по контракту</t>
  </si>
  <si>
    <t>5.9</t>
  </si>
  <si>
    <t>иных нарушений, связанных с проведением закупок</t>
  </si>
  <si>
    <t>Общее количество и сумма закупок, в которых при аудите в сфере закупок выявлены нарушения законодательства о контрактной системе</t>
  </si>
  <si>
    <t>Представления и обращения</t>
  </si>
  <si>
    <t xml:space="preserve">Установление причин </t>
  </si>
  <si>
    <t>Основные причины отклонений, нарушений и недостатков, выявленных  в ходе контрольных мероприятий в рамках аудита в сфере закупок</t>
  </si>
  <si>
    <t>Предложения</t>
  </si>
  <si>
    <t xml:space="preserve">Предложения по совершенствованию контрактной системы, меры по повышению результативности и эффективности расходов на закупки, в том числе нормативно-правового характера </t>
  </si>
  <si>
    <t xml:space="preserve">палаты города  Снежинска                                            </t>
  </si>
  <si>
    <t>ЕИС – Единая информационная система (www.zakupki.gov.ru),</t>
  </si>
  <si>
    <t>ИТОГО</t>
  </si>
  <si>
    <t>Федеральный закон № 44-ФЗ - Федеральный закон от 05.04.2013 № 44-ФЗ «О контрактной системе в сфере закупок товаров, работ, услуг для обеспечения государственных и муниципальных нужд»,</t>
  </si>
  <si>
    <t>Согласно Стандарту финансового контроля КСП СФК № 105 «Проведение аудита в сфере закупок» процедурные вопросы в рамках аудита закупок не рассматриваются.</t>
  </si>
  <si>
    <t>Обобщенная информация Контрольно-счетной палаты города Снежинска
о результатах аудита в сфере закупок за 2019 год</t>
  </si>
  <si>
    <t>МБУ «ОМОС»</t>
  </si>
  <si>
    <t xml:space="preserve"> МКУ «КО "Октябрь»</t>
  </si>
  <si>
    <t xml:space="preserve"> МБУ «ОМОС»</t>
  </si>
  <si>
    <t>МБУ "ОМОС"</t>
  </si>
  <si>
    <t>1. С 14.08.2018 ответственный за проведение экспертизы не назначен. Порядок о проведении экспертизы результатов, предусмотренных контрактом, в части их соответствия условиям контракта, не утвержден.
2. Экспертиза  услуг (работ, поставки товаров), за исключением коммунальных услуг, не проводится, что является нарушением требований части 3 статьи 94 Федерального закона № 44-ФЗ.
3. При исполнении контракта допущено нарушение условий предоставления субсидии на выполнение муниципального задания (осуществление расходов, не связанных с выполнением муниципального задания, в размере 70 642,11 рублей).
4. Допущена оплата за невыполненные работы по муниципальному контракту в размере 0,18 рублей.
5. В бухгалтерском учете Учреждения приобретенная и смонтированная система видеонаблюдения не отражена, что влечет риски утраты данного оборудования. 
6. Приобретенна и смотнированная система пожарной сигнализации и системы оповещения и управления эвакуацией людей при пожаре на момент проверки (21.06.2019) не работала – отсутствовали звуковые и световые сигналы оповещения о пожаре.</t>
  </si>
  <si>
    <t>МБУ "КО "Октябрь"</t>
  </si>
  <si>
    <t>1. В нарушение п. 11 Постановления Администрации № 447 Учреждением в 2018 году при изменении объема закупок в Плане ФХД изменения в план закупок не вносились.
2. Учреждением в план закупок и план-график закупок на 2018 год вносятся изменения в январе 2019 года, что не соответствует самому принципу планирования.</t>
  </si>
  <si>
    <t>1. В нарушение части 3 статьи 38 Федерального закона № 44-ФЗ, приказа Минэкономразвития России от 29.10.2013 № 631 «Об утверждении типового положения (регламента) о контрактной службе» не разработано и не утверждено положение (регламент) работы контрактного управляющего Учреждения. 
2. .В течение года (с 14.08.2018 по 14.06.2019) контрактный управляющий не назначен, контрактная служба не создана, что является нарушением статьи 38 Федерального закона № 44-ФЗ.</t>
  </si>
  <si>
    <t>1. В нарушение требований Положения о приемке  фактически акты приемки товаров приемочной комиссии, заключения экспертизы отсутствуют, что свидетельствует о невыполнении требований статьи 94 Федерального закона № 44-ФЗ.
2. По 2 договорам (на общую сумму 65 805,00 рублей) Учреждением допущено нарушение условий авансирования, по 2 договорам (на сумму  356 485,38 рублей) допущена просрочка оплаты.</t>
  </si>
  <si>
    <t>А.М. Шикин</t>
  </si>
  <si>
    <t xml:space="preserve">1. Часть нарушений связаны с непониманием либо недооценкой принципов и целей планирования. Планы закупок и планы-графики закупок не соотносятся с утвержденным объемом финансирования на закупки, в них постоянно вносятся изменения, что увеличивает трудозатраты и не способствует эффективности работы.
2. Остальные нарушения связаны с осуществлением Учреждением внутреннего контроля не в полном объеме либо не на должном уровне.
</t>
  </si>
  <si>
    <t xml:space="preserve">1. В нарушение п. 11 Постановления Администрации № 447 Учреждением в 2018 году при изменении объема закупок в Плане ФХД изменения в план закупок не вносились
</t>
  </si>
  <si>
    <t xml:space="preserve">1) по результатам проверки МБУ "ОМОС" направлено письмо в Прокуратуру г. Снежинска (исх. от 21.06.2019 № 02-04-14/27)
</t>
  </si>
  <si>
    <t>1. В нарушение требований части 3 статьи 103 Федерального закона № 44-ФЗ дополнительное соглашение размещено с нарушением установленных сроков 
2. В 2 договорах (на общую сумму 127 981,38 рублей) заключенных у единственного поставщика, предусмотрено изменение условий договора (в том числе цены договора), что является нарушением части 1 статьи 95 Федерального закона № 44-ФЗ - изменение существенных условий контракта при его исполнении не допускается.
3. В нарушение ч.13.1 статьи 34 Федерального закона № 44-ФЗ в 1 договоре (на сумму 298 849,20 рублей) срок оплаты заказчиком поставленного товара, выполненной работы (ее результатов), оказанной услуги, отдельных этапов исполнения контракта установлен более 30 дней с даты подписания заказчиком документа о приемке.
4. В нарушение п. 1) ч. 13 статьи 34 Федерального закона № 44-ФЗ в 3 договорах на общую сумму 104 475,00 рублей не установлен порядок и сроки осуществления заказчиком приемки поставленного товара, выполненной работы (ее результатов) или оказанной услуги в части соответствия их количества, комплектности, объема требованиям, установленным контрактом, о порядке и сроках оформления результатов такой приемки. 
5. В нарушение части 1 статьи 23 Федерального закона № 44-ФЗ в 2 договорах не указан идентификационный код закупки (на общую сумму 61 501,43 рублей).
6. В 4 договорах на общую сумму 375 037,98 рублей, заключенных у единственного поставщика, не отражены существенные условия.
7. Учреждением заключены 2 многосторонних договора аренды земельных участков с МКУ «Комитет по управлению имуществом города Снежинска» на 49 лет, т.е. без учета доведенного финансового обеспечения на выполнение муниципального задания.</t>
  </si>
  <si>
    <t xml:space="preserve">1. Установлены нарушения Учреждением части 11 статьи 21 Федерального закона № 44-ФЗ – «закупки, не предусмотренные планами-графиками, не могут быть осуществлены» (за период 2018-2019 годов заключено 14 договоров на общую сумму 3 980 403,01 рублей не предусмотренные планами-графиками). 
2. В нарушение части 2 статьи 93 Федерального Закона № 44-ФЗ Учреждением не размещено в ЕИС извещение о закупке на водоснабжение и водоотведение на 2018 год. 
3. Учреждением не размещено в ЕИС извещение о закупке на водоснабжение и водоотведение на 2018 год,  в нарушение части 3 статьи 103 Федерального закона № 44-ФЗ договор на водоснабжение на 2018 год не размещен в реестре контрактов. 
4. в нарушение части 2 статьи 93 Федерального закона № 44-ФЗ извещение об осуществлении закупки у единственного поставщика (подрядчика, исполнителя) размещено в ЕИС с нарушением сроков – просрочка составила 1 рабочий день (договор № Т-026нж от 23.01.2018).
 5. В нарушение требований части 2 статьи 34 Федерального закона № 44-ФЗ при заключении 2 договоров не указана цена договора, также практически во всех договорах не указывается, что цена контракта является твердой и определяется на весь срок исполнения контракта.
6. За период с 2014-2017 годов Учреждением заключались договора на выполнение работ, которые входят в обязанности штатных работников Учреждения (4 договора на общую сумму 239 203,00 рублей).
7.  Установлено, что на протяжении 2014-2017 годов Учреждением на определенные виды договоров (поставка товаров, выполнение работ, оказание услуг) оказывается предпочтение одним и тем же поставщикам (подрядчикам).
8. В 2014-2017 годах Учреждением заключались договора на выполнение работ, приобретение товаров, не относящихся к деятельности и полномочиям МБУ «ОМОС» (12 договоров на общую сумму 925 516,21 рублей).
9. За период 2014-2017 г.г. в 45 договорах не указана цена договора, в 4 договорах не указан предмет договора, в 1 договоре предусмотрено изменение цены, в 17 договорах не указаны реквизиты Учреждения, отсутствуют печати, подписи. </t>
  </si>
  <si>
    <t>Исп. Султанова Е. В.</t>
  </si>
  <si>
    <t>Председатель Контрольно-счетной</t>
  </si>
  <si>
    <t>План работы КСП на 2019 год - план работы Контрольно-счетной палаты города Снежинска (далее – КСП) на 2019 год, утвержденный распоряжением председателя КСП от 28.12.2018 № 01-03/51 (с изменениями от 23.09.2019 № 01-03/23)</t>
  </si>
  <si>
    <t>Общее количество объектов, в которых проводился аудит в сфере закупок,</t>
  </si>
  <si>
    <t xml:space="preserve">Перечень объектов, в которых в рамках контрольных мероприятий проводился аудит в сфере закупок </t>
  </si>
  <si>
    <t xml:space="preserve">п. 2.3 раздела II плана работы  КСП на 2019 год - муниципальное бюджетное учреждение «Объединение муниципальных общежитий города Снежинска» (далее по тексту – МБУ «ОМОС»
п.1.10 раздела I  плана работы КСП на 2019 год - муниципальное бюджетное учреждение «Клубное объединение «Октябрь» (далее по тексту – МБУ «КО «Октябрь»)
</t>
  </si>
  <si>
    <t xml:space="preserve">Общее количество и сумма контрактов на закупку, проверенных в рамках аудита в сфере закупок </t>
  </si>
  <si>
    <t>Общее количество представлений (предписаний), направленных по результатам контрольных мероприятий по итогам аудита в сфере закупок</t>
  </si>
  <si>
    <t>Общее количество обращений, направленных в правоохранительные органы по результатам контрольных мероприятий по итогам аудита в сфере закупок</t>
  </si>
  <si>
    <t>Общее количество обращений, направленных в ГКУ Челябинской области по результатам контрольных мероприятий по итогам аудита в сфере закупок</t>
  </si>
  <si>
    <t xml:space="preserve">
1. Для недопущения выявленных нарушений в будущем необходимо предпринять меры для корректного планирования:
- все изменения в План ФХД вносить в текущем финансовом году, а не после его окончания;
- при планировании, а также осуществлении закупок у единственного поставщика, в обязательном порядке учитывать требования нормирования закупок и отражать соответствующую информацию в форме обоснования плана закупок;
- при внесении изменений в План ФХД в части изменения объема предусмотренных средств на закупки в обязательном порядке вносить соответствующие изменения в план-график закупок с обязательным контролем соответствия объема финансирования;
- ответственным должностным лицам в обязательном порядке при осуществлении операций в ЕИС использовать свои электронные подписи.
2.С целью минимизации возможных рисков дополнительных расходов на оплату штрафных санкций за неисполнение своих обязательств по договорам Учреждению необходимо пересмотреть систему внутреннего контроля за осуществлением своевременной оплаты по закупкам.
3.  В отношении замечаний, связанных с ценой контрактов и существенными условиями контрактов, обязательно фиксировать в тексте контрактов и спецификаций к ним (при наличии) общую цену, конкретный объем и наименование поставляемых товаров (работ, услуг).
4. Обеспечить периодическое обучение ответственных должностных лиц, связанных по роду своей деятельности с осуществлением закупок, по соответствующему направлению.
5. Обратиться в МКУ "Комитет по управлению имуществом города Снежинска"  с заявлением о перезаключении договоров на аренду земельных участков на срок не более трех лет с целью соблюдения законодательства о закупках, а также Земельного кодекса РФ.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</si>
</sst>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р_._-;\-* #,##0.00_р_._-;_-* &quot;-&quot;??_р_._-;_-@_-"/>
    <numFmt numFmtId="165" formatCode="_-* #,##0.0_р_._-;\-* #,##0.0_р_._-;_-* &quot;-&quot;??_р_._-;_-@_-"/>
    <numFmt numFmtId="166" formatCode="0.0"/>
    <numFmt numFmtId="167" formatCode="_-* #,##0_р_._-;\-* #,##0_р_._-;_-* &quot;-&quot;??_р_._-;_-@_-"/>
    <numFmt numFmtId="168" formatCode="_-* #,##0.0\ _₽_-;\-* #,##0.0\ _₽_-;_-* &quot;-&quot;?\ _₽_-;_-@_-"/>
  </numFmts>
  <fonts count="32"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0"/>
      <color indexed="12"/>
      <name val="Arial Cyr"/>
      <charset val="204"/>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charset val="204"/>
    </font>
    <font>
      <b/>
      <sz val="12"/>
      <name val="Times New Roman"/>
      <family val="1"/>
      <charset val="204"/>
    </font>
    <font>
      <b/>
      <sz val="14"/>
      <name val="Times New Roman"/>
      <family val="1"/>
      <charset val="204"/>
    </font>
    <font>
      <sz val="14"/>
      <name val="Arial Cyr"/>
      <charset val="204"/>
    </font>
    <font>
      <i/>
      <sz val="10"/>
      <name val="Times New Roman"/>
      <family val="1"/>
      <charset val="204"/>
    </font>
    <font>
      <sz val="12"/>
      <name val="Times New Roman"/>
      <family val="1"/>
      <charset val="204"/>
    </font>
    <font>
      <b/>
      <sz val="10"/>
      <name val="Times New Roman"/>
      <family val="1"/>
      <charset val="204"/>
    </font>
    <font>
      <sz val="10"/>
      <name val="Times New Roman"/>
      <family val="1"/>
      <charset val="204"/>
    </font>
    <font>
      <i/>
      <sz val="10"/>
      <name val="Arial Cyr"/>
      <charset val="204"/>
    </font>
    <font>
      <b/>
      <i/>
      <sz val="10"/>
      <name val="Times New Roman"/>
      <family val="1"/>
      <charset val="204"/>
    </font>
    <font>
      <sz val="14"/>
      <name val="Times New Roman"/>
      <family val="1"/>
      <charset val="204"/>
    </font>
    <font>
      <sz val="12"/>
      <name val="Arial Cyr"/>
      <charset val="204"/>
    </font>
  </fonts>
  <fills count="19">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indexed="22"/>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4" fillId="3" borderId="1" applyNumberFormat="0" applyAlignment="0" applyProtection="0"/>
    <xf numFmtId="0" fontId="5" fillId="9" borderId="2" applyNumberFormat="0" applyAlignment="0" applyProtection="0"/>
    <xf numFmtId="0" fontId="6" fillId="9" borderId="1" applyNumberFormat="0" applyAlignment="0" applyProtection="0"/>
    <xf numFmtId="0" fontId="7" fillId="0" borderId="0" applyNumberFormat="0" applyFill="0" applyBorder="0" applyAlignment="0" applyProtection="0">
      <alignment vertical="top"/>
      <protection locked="0"/>
    </xf>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4" borderId="7" applyNumberFormat="0" applyAlignment="0" applyProtection="0"/>
    <xf numFmtId="0" fontId="13" fillId="0" borderId="0" applyNumberFormat="0" applyFill="0" applyBorder="0" applyAlignment="0" applyProtection="0"/>
    <xf numFmtId="0" fontId="14" fillId="10" borderId="0" applyNumberFormat="0" applyBorder="0" applyAlignment="0" applyProtection="0"/>
    <xf numFmtId="0" fontId="15" fillId="17" borderId="0" applyNumberFormat="0" applyBorder="0" applyAlignment="0" applyProtection="0"/>
    <xf numFmtId="0" fontId="16" fillId="0" borderId="0" applyNumberFormat="0" applyFill="0" applyBorder="0" applyAlignment="0" applyProtection="0"/>
    <xf numFmtId="0" fontId="1" fillId="5" borderId="8" applyNumberFormat="0" applyFont="0" applyAlignment="0" applyProtection="0"/>
    <xf numFmtId="0" fontId="17" fillId="0" borderId="9" applyNumberFormat="0" applyFill="0" applyAlignment="0" applyProtection="0"/>
    <xf numFmtId="0" fontId="18" fillId="0" borderId="0" applyNumberFormat="0" applyFill="0" applyBorder="0" applyAlignment="0" applyProtection="0"/>
    <xf numFmtId="164" fontId="1" fillId="0" borderId="0" applyFont="0" applyFill="0" applyBorder="0" applyAlignment="0" applyProtection="0"/>
    <xf numFmtId="0" fontId="19" fillId="7" borderId="0" applyNumberFormat="0" applyBorder="0" applyAlignment="0" applyProtection="0"/>
  </cellStyleXfs>
  <cellXfs count="67">
    <xf numFmtId="0" fontId="0" fillId="0" borderId="0" xfId="0"/>
    <xf numFmtId="0" fontId="21" fillId="0" borderId="0" xfId="0" applyFont="1" applyAlignment="1">
      <alignment horizontal="center"/>
    </xf>
    <xf numFmtId="0" fontId="24" fillId="0" borderId="0" xfId="0" applyFont="1" applyAlignment="1">
      <alignment horizontal="right"/>
    </xf>
    <xf numFmtId="0" fontId="27" fillId="0" borderId="10" xfId="0" applyFont="1" applyBorder="1" applyAlignment="1">
      <alignment horizontal="left" vertical="top" wrapText="1"/>
    </xf>
    <xf numFmtId="0" fontId="28" fillId="0" borderId="0" xfId="0" applyFont="1"/>
    <xf numFmtId="0" fontId="24" fillId="0" borderId="10" xfId="0" applyFont="1" applyBorder="1" applyAlignment="1">
      <alignment wrapText="1"/>
    </xf>
    <xf numFmtId="0" fontId="30" fillId="0" borderId="0" xfId="0" applyFont="1" applyAlignment="1">
      <alignment horizontal="left"/>
    </xf>
    <xf numFmtId="0" fontId="31" fillId="0" borderId="0" xfId="0" applyFont="1" applyAlignment="1">
      <alignment wrapText="1"/>
    </xf>
    <xf numFmtId="0" fontId="26" fillId="0" borderId="10" xfId="0" applyFont="1" applyBorder="1" applyAlignment="1">
      <alignment vertical="top" wrapText="1"/>
    </xf>
    <xf numFmtId="0" fontId="24" fillId="0" borderId="10" xfId="0" applyFont="1" applyBorder="1" applyAlignment="1">
      <alignment vertical="top" wrapText="1"/>
    </xf>
    <xf numFmtId="0" fontId="26" fillId="0" borderId="11" xfId="0" applyFont="1" applyBorder="1" applyAlignment="1">
      <alignment vertical="top" wrapText="1"/>
    </xf>
    <xf numFmtId="0" fontId="27" fillId="0" borderId="10" xfId="0" applyFont="1" applyBorder="1" applyAlignment="1">
      <alignment vertical="top" wrapText="1"/>
    </xf>
    <xf numFmtId="166" fontId="26" fillId="0" borderId="10" xfId="0" applyNumberFormat="1" applyFont="1" applyBorder="1" applyAlignment="1">
      <alignment vertical="top" wrapText="1"/>
    </xf>
    <xf numFmtId="165" fontId="26" fillId="0" borderId="10" xfId="42" applyNumberFormat="1" applyFont="1" applyBorder="1" applyAlignment="1">
      <alignment vertical="top" wrapText="1"/>
    </xf>
    <xf numFmtId="166" fontId="24" fillId="0" borderId="10" xfId="0" applyNumberFormat="1" applyFont="1" applyBorder="1" applyAlignment="1">
      <alignment vertical="top" wrapText="1"/>
    </xf>
    <xf numFmtId="0" fontId="29" fillId="0" borderId="10" xfId="0" applyFont="1" applyBorder="1" applyAlignment="1">
      <alignment vertical="top" wrapText="1"/>
    </xf>
    <xf numFmtId="166" fontId="29" fillId="0" borderId="10" xfId="0" applyNumberFormat="1" applyFont="1" applyBorder="1" applyAlignment="1">
      <alignment vertical="top" wrapText="1"/>
    </xf>
    <xf numFmtId="1" fontId="29" fillId="0" borderId="10" xfId="0" applyNumberFormat="1" applyFont="1" applyBorder="1" applyAlignment="1">
      <alignment vertical="top" wrapText="1"/>
    </xf>
    <xf numFmtId="164" fontId="29" fillId="0" borderId="10" xfId="42" applyFont="1" applyBorder="1" applyAlignment="1">
      <alignment vertical="top" wrapText="1"/>
    </xf>
    <xf numFmtId="0" fontId="24" fillId="0" borderId="10" xfId="0" applyFont="1" applyBorder="1" applyAlignment="1"/>
    <xf numFmtId="164" fontId="24" fillId="0" borderId="10" xfId="42" applyFont="1" applyBorder="1" applyAlignment="1">
      <alignment vertical="top" wrapText="1"/>
    </xf>
    <xf numFmtId="49" fontId="26" fillId="0" borderId="10" xfId="0" applyNumberFormat="1" applyFont="1" applyBorder="1" applyAlignment="1">
      <alignment vertical="top" wrapText="1"/>
    </xf>
    <xf numFmtId="0" fontId="27" fillId="0" borderId="10" xfId="0" applyFont="1" applyBorder="1" applyAlignment="1">
      <alignment vertical="center" wrapText="1"/>
    </xf>
    <xf numFmtId="1" fontId="26" fillId="0" borderId="10" xfId="0" applyNumberFormat="1" applyFont="1" applyBorder="1" applyAlignment="1">
      <alignment vertical="top" wrapText="1"/>
    </xf>
    <xf numFmtId="164" fontId="29" fillId="0" borderId="10" xfId="42" applyFont="1" applyBorder="1" applyAlignment="1">
      <alignment horizontal="right" vertical="top" wrapText="1"/>
    </xf>
    <xf numFmtId="2" fontId="24" fillId="0" borderId="10" xfId="0" applyNumberFormat="1" applyFont="1" applyBorder="1" applyAlignment="1">
      <alignment vertical="top" wrapText="1"/>
    </xf>
    <xf numFmtId="0" fontId="24" fillId="0" borderId="10" xfId="0" applyNumberFormat="1" applyFont="1" applyBorder="1" applyAlignment="1">
      <alignment vertical="top" wrapText="1"/>
    </xf>
    <xf numFmtId="164" fontId="26" fillId="0" borderId="10" xfId="42" applyFont="1" applyBorder="1" applyAlignment="1">
      <alignment vertical="top" wrapText="1"/>
    </xf>
    <xf numFmtId="0" fontId="30" fillId="0" borderId="0" xfId="0" applyFont="1" applyAlignment="1">
      <alignment horizontal="justify"/>
    </xf>
    <xf numFmtId="1" fontId="27" fillId="0" borderId="10" xfId="0" applyNumberFormat="1" applyFont="1" applyBorder="1" applyAlignment="1">
      <alignment vertical="top" wrapText="1"/>
    </xf>
    <xf numFmtId="164" fontId="27" fillId="0" borderId="10" xfId="42" applyFont="1" applyBorder="1" applyAlignment="1">
      <alignment vertical="top" wrapText="1"/>
    </xf>
    <xf numFmtId="2" fontId="27" fillId="0" borderId="10" xfId="0" applyNumberFormat="1" applyFont="1" applyFill="1" applyBorder="1" applyAlignment="1">
      <alignment vertical="top" wrapText="1"/>
    </xf>
    <xf numFmtId="2" fontId="26" fillId="0" borderId="10" xfId="0" applyNumberFormat="1" applyFont="1" applyBorder="1" applyAlignment="1">
      <alignment vertical="top" wrapText="1"/>
    </xf>
    <xf numFmtId="1" fontId="24" fillId="0" borderId="10" xfId="0" applyNumberFormat="1" applyFont="1" applyBorder="1" applyAlignment="1">
      <alignment vertical="top" wrapText="1"/>
    </xf>
    <xf numFmtId="168" fontId="24" fillId="0" borderId="10" xfId="0" applyNumberFormat="1" applyFont="1" applyBorder="1" applyAlignment="1">
      <alignment vertical="top" wrapText="1"/>
    </xf>
    <xf numFmtId="0" fontId="21" fillId="0" borderId="0" xfId="0" applyFont="1" applyAlignment="1">
      <alignment horizontal="center" vertical="top"/>
    </xf>
    <xf numFmtId="0" fontId="25" fillId="0" borderId="0" xfId="0" applyFont="1" applyAlignment="1">
      <alignment vertical="top"/>
    </xf>
    <xf numFmtId="0" fontId="25" fillId="0" borderId="0" xfId="28" applyFont="1" applyAlignment="1" applyProtection="1">
      <alignment vertical="top"/>
    </xf>
    <xf numFmtId="0" fontId="24" fillId="0" borderId="10" xfId="0" applyFont="1" applyBorder="1" applyAlignment="1">
      <alignment vertical="top"/>
    </xf>
    <xf numFmtId="0" fontId="24" fillId="0" borderId="0" xfId="0" applyFont="1" applyAlignment="1">
      <alignment vertical="top" wrapText="1"/>
    </xf>
    <xf numFmtId="0" fontId="30" fillId="0" borderId="0" xfId="0" applyFont="1" applyAlignment="1">
      <alignment vertical="top"/>
    </xf>
    <xf numFmtId="164" fontId="27" fillId="0" borderId="10" xfId="42" applyFont="1" applyBorder="1" applyAlignment="1">
      <alignment horizontal="right" vertical="top" wrapText="1"/>
    </xf>
    <xf numFmtId="49" fontId="29" fillId="0" borderId="10" xfId="0" applyNumberFormat="1" applyFont="1" applyBorder="1" applyAlignment="1">
      <alignment vertical="top" wrapText="1"/>
    </xf>
    <xf numFmtId="0" fontId="26" fillId="0" borderId="10" xfId="0" applyFont="1" applyBorder="1" applyAlignment="1">
      <alignment horizontal="center" wrapText="1"/>
    </xf>
    <xf numFmtId="0" fontId="27" fillId="0" borderId="10" xfId="0" applyFont="1" applyFill="1" applyBorder="1" applyAlignment="1">
      <alignment wrapText="1"/>
    </xf>
    <xf numFmtId="0" fontId="22" fillId="0" borderId="0" xfId="0" applyFont="1" applyAlignment="1">
      <alignment horizontal="center" wrapText="1"/>
    </xf>
    <xf numFmtId="0" fontId="23" fillId="0" borderId="0" xfId="0" applyFont="1" applyAlignment="1"/>
    <xf numFmtId="0" fontId="26" fillId="0" borderId="10" xfId="0" applyFont="1" applyBorder="1" applyAlignment="1">
      <alignment horizontal="center" wrapText="1"/>
    </xf>
    <xf numFmtId="0" fontId="25" fillId="0" borderId="0" xfId="0" applyFont="1" applyAlignment="1">
      <alignment horizontal="justify"/>
    </xf>
    <xf numFmtId="0" fontId="25" fillId="0" borderId="0" xfId="0" applyFont="1" applyAlignment="1">
      <alignment wrapText="1"/>
    </xf>
    <xf numFmtId="0" fontId="26" fillId="0" borderId="10" xfId="0" applyFont="1" applyBorder="1" applyAlignment="1">
      <alignment horizontal="center" vertical="top" wrapText="1"/>
    </xf>
    <xf numFmtId="0" fontId="26" fillId="18" borderId="10" xfId="0" applyFont="1" applyFill="1" applyBorder="1" applyAlignment="1">
      <alignment horizontal="center" vertical="top" wrapText="1"/>
    </xf>
    <xf numFmtId="0" fontId="26" fillId="18" borderId="10" xfId="0" applyFont="1" applyFill="1" applyBorder="1" applyAlignment="1">
      <alignment vertical="top" wrapText="1"/>
    </xf>
    <xf numFmtId="49" fontId="29" fillId="0" borderId="10" xfId="0" applyNumberFormat="1" applyFont="1" applyBorder="1" applyAlignment="1">
      <alignment vertical="top" wrapText="1"/>
    </xf>
    <xf numFmtId="0" fontId="0" fillId="0" borderId="0" xfId="0" applyFont="1" applyAlignment="1"/>
    <xf numFmtId="0" fontId="0" fillId="0" borderId="0" xfId="0" applyFont="1"/>
    <xf numFmtId="0" fontId="0" fillId="0" borderId="0" xfId="0" applyFont="1" applyAlignment="1"/>
    <xf numFmtId="0" fontId="0" fillId="0" borderId="0" xfId="0" applyFont="1" applyAlignment="1">
      <alignment wrapText="1"/>
    </xf>
    <xf numFmtId="0" fontId="0" fillId="0" borderId="10" xfId="0" applyFont="1" applyBorder="1" applyAlignment="1">
      <alignment horizontal="center" wrapText="1"/>
    </xf>
    <xf numFmtId="0" fontId="0" fillId="0" borderId="10" xfId="0" applyFont="1" applyBorder="1" applyAlignment="1">
      <alignment horizontal="center" vertical="top" wrapText="1"/>
    </xf>
    <xf numFmtId="167" fontId="26" fillId="0" borderId="10" xfId="42" applyNumberFormat="1" applyFont="1" applyBorder="1" applyAlignment="1">
      <alignment horizontal="right" vertical="top" wrapText="1"/>
    </xf>
    <xf numFmtId="165" fontId="26" fillId="0" borderId="10" xfId="42" applyNumberFormat="1" applyFont="1" applyBorder="1" applyAlignment="1">
      <alignment horizontal="right" vertical="top" wrapText="1"/>
    </xf>
    <xf numFmtId="0" fontId="24" fillId="0" borderId="10" xfId="0" applyFont="1" applyFill="1" applyBorder="1" applyAlignment="1">
      <alignment vertical="top" wrapText="1"/>
    </xf>
    <xf numFmtId="165" fontId="24" fillId="0" borderId="10" xfId="42" applyNumberFormat="1" applyFont="1" applyFill="1" applyBorder="1" applyAlignment="1">
      <alignment vertical="top" wrapText="1"/>
    </xf>
    <xf numFmtId="0" fontId="25" fillId="0" borderId="10" xfId="0" applyFont="1" applyBorder="1" applyAlignment="1">
      <alignment horizontal="right" vertical="top" wrapText="1"/>
    </xf>
    <xf numFmtId="0" fontId="25" fillId="0" borderId="10" xfId="0" applyFont="1" applyBorder="1" applyAlignment="1">
      <alignment horizontal="left" vertical="top" wrapText="1"/>
    </xf>
    <xf numFmtId="0" fontId="0" fillId="0" borderId="0" xfId="0" applyFont="1" applyAlignment="1">
      <alignment vertical="top"/>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Гиперссылка" xfId="28" builtinId="8"/>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Финансовый" xfId="42" builtinId="3"/>
    <cellStyle name="Хороший"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zakupki.go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3"/>
  <sheetViews>
    <sheetView tabSelected="1" view="pageBreakPreview" zoomScaleNormal="100" workbookViewId="0">
      <selection activeCell="E67" sqref="E67"/>
    </sheetView>
  </sheetViews>
  <sheetFormatPr defaultRowHeight="12.75" x14ac:dyDescent="0.2"/>
  <cols>
    <col min="1" max="1" width="5.7109375" style="55" customWidth="1"/>
    <col min="2" max="2" width="52.28515625" style="66" customWidth="1"/>
    <col min="3" max="3" width="13.42578125" style="55" customWidth="1"/>
    <col min="4" max="4" width="16.85546875" style="55" customWidth="1"/>
    <col min="5" max="5" width="80.42578125" style="55" customWidth="1"/>
  </cols>
  <sheetData>
    <row r="1" spans="1:5" ht="42.75" customHeight="1" x14ac:dyDescent="0.3">
      <c r="A1" s="45" t="s">
        <v>47</v>
      </c>
      <c r="B1" s="46"/>
      <c r="C1" s="46"/>
      <c r="D1" s="46"/>
      <c r="E1" s="46"/>
    </row>
    <row r="2" spans="1:5" ht="15.75" x14ac:dyDescent="0.25">
      <c r="A2" s="2"/>
      <c r="B2" s="35"/>
      <c r="C2" s="1"/>
      <c r="D2" s="1"/>
      <c r="E2" s="54"/>
    </row>
    <row r="3" spans="1:5" ht="15.75" x14ac:dyDescent="0.2">
      <c r="A3" s="2"/>
      <c r="B3" s="36" t="s">
        <v>0</v>
      </c>
    </row>
    <row r="4" spans="1:5" ht="30" customHeight="1" x14ac:dyDescent="0.25">
      <c r="A4" s="2"/>
      <c r="B4" s="49" t="s">
        <v>65</v>
      </c>
      <c r="C4" s="56"/>
      <c r="D4" s="56"/>
      <c r="E4" s="56"/>
    </row>
    <row r="5" spans="1:5" ht="15.75" x14ac:dyDescent="0.2">
      <c r="A5" s="2"/>
      <c r="B5" s="36" t="s">
        <v>1</v>
      </c>
    </row>
    <row r="6" spans="1:5" ht="15.75" x14ac:dyDescent="0.2">
      <c r="A6" s="2"/>
      <c r="B6" s="36" t="s">
        <v>2</v>
      </c>
    </row>
    <row r="7" spans="1:5" ht="15.75" x14ac:dyDescent="0.2">
      <c r="A7" s="2"/>
      <c r="B7" s="36" t="s">
        <v>3</v>
      </c>
    </row>
    <row r="8" spans="1:5" ht="30" customHeight="1" x14ac:dyDescent="0.25">
      <c r="A8" s="2"/>
      <c r="B8" s="48" t="s">
        <v>45</v>
      </c>
      <c r="C8" s="56"/>
      <c r="D8" s="56"/>
      <c r="E8" s="56"/>
    </row>
    <row r="9" spans="1:5" ht="15.75" x14ac:dyDescent="0.2">
      <c r="A9" s="2"/>
      <c r="B9" s="37" t="s">
        <v>43</v>
      </c>
    </row>
    <row r="10" spans="1:5" ht="15.75" x14ac:dyDescent="0.2">
      <c r="A10" s="2"/>
      <c r="B10" s="36" t="s">
        <v>4</v>
      </c>
    </row>
    <row r="11" spans="1:5" ht="30" customHeight="1" x14ac:dyDescent="0.25">
      <c r="A11" s="2"/>
      <c r="B11" s="49" t="s">
        <v>5</v>
      </c>
      <c r="C11" s="57"/>
      <c r="D11" s="57"/>
      <c r="E11" s="57"/>
    </row>
    <row r="12" spans="1:5" ht="15.75" x14ac:dyDescent="0.2">
      <c r="A12" s="2"/>
      <c r="B12" s="36"/>
    </row>
    <row r="13" spans="1:5" ht="14.25" customHeight="1" x14ac:dyDescent="0.2">
      <c r="A13" s="47" t="s">
        <v>6</v>
      </c>
      <c r="B13" s="50" t="s">
        <v>7</v>
      </c>
      <c r="C13" s="47" t="s">
        <v>8</v>
      </c>
      <c r="D13" s="47"/>
      <c r="E13" s="47" t="s">
        <v>9</v>
      </c>
    </row>
    <row r="14" spans="1:5" ht="15" customHeight="1" x14ac:dyDescent="0.2">
      <c r="A14" s="58"/>
      <c r="B14" s="59"/>
      <c r="C14" s="43" t="s">
        <v>10</v>
      </c>
      <c r="D14" s="43" t="s">
        <v>11</v>
      </c>
      <c r="E14" s="58"/>
    </row>
    <row r="15" spans="1:5" ht="16.5" customHeight="1" x14ac:dyDescent="0.2">
      <c r="A15" s="51" t="s">
        <v>12</v>
      </c>
      <c r="B15" s="51"/>
      <c r="C15" s="51"/>
      <c r="D15" s="51"/>
      <c r="E15" s="51"/>
    </row>
    <row r="16" spans="1:5" ht="25.5" x14ac:dyDescent="0.2">
      <c r="A16" s="8">
        <v>1</v>
      </c>
      <c r="B16" s="8" t="s">
        <v>13</v>
      </c>
      <c r="C16" s="8">
        <v>2</v>
      </c>
      <c r="D16" s="8"/>
      <c r="E16" s="9"/>
    </row>
    <row r="17" spans="1:5" ht="25.5" x14ac:dyDescent="0.2">
      <c r="A17" s="8">
        <v>2</v>
      </c>
      <c r="B17" s="8" t="s">
        <v>66</v>
      </c>
      <c r="C17" s="8">
        <v>2</v>
      </c>
      <c r="D17" s="8"/>
      <c r="E17" s="9"/>
    </row>
    <row r="18" spans="1:5" ht="52.5" customHeight="1" x14ac:dyDescent="0.2">
      <c r="A18" s="10">
        <v>3</v>
      </c>
      <c r="B18" s="8" t="s">
        <v>67</v>
      </c>
      <c r="C18" s="8"/>
      <c r="D18" s="8"/>
      <c r="E18" s="11" t="s">
        <v>68</v>
      </c>
    </row>
    <row r="19" spans="1:5" ht="25.5" x14ac:dyDescent="0.2">
      <c r="A19" s="8">
        <v>4</v>
      </c>
      <c r="B19" s="8" t="s">
        <v>69</v>
      </c>
      <c r="C19" s="60">
        <f>C20+C21</f>
        <v>680</v>
      </c>
      <c r="D19" s="61">
        <f>D20+D21</f>
        <v>58245.32</v>
      </c>
      <c r="E19" s="9"/>
    </row>
    <row r="20" spans="1:5" s="4" customFormat="1" x14ac:dyDescent="0.2">
      <c r="A20" s="9"/>
      <c r="B20" s="9" t="s">
        <v>48</v>
      </c>
      <c r="C20" s="62">
        <v>474</v>
      </c>
      <c r="D20" s="63">
        <v>46583.42</v>
      </c>
      <c r="E20" s="9"/>
    </row>
    <row r="21" spans="1:5" s="4" customFormat="1" x14ac:dyDescent="0.2">
      <c r="A21" s="9"/>
      <c r="B21" s="38" t="s">
        <v>49</v>
      </c>
      <c r="C21" s="62">
        <v>206</v>
      </c>
      <c r="D21" s="63">
        <v>11661.9</v>
      </c>
      <c r="E21" s="9"/>
    </row>
    <row r="22" spans="1:5" ht="12.75" customHeight="1" x14ac:dyDescent="0.2">
      <c r="A22" s="52" t="s">
        <v>14</v>
      </c>
      <c r="B22" s="52"/>
      <c r="C22" s="52"/>
      <c r="D22" s="52"/>
      <c r="E22" s="52"/>
    </row>
    <row r="23" spans="1:5" ht="66" customHeight="1" x14ac:dyDescent="0.2">
      <c r="A23" s="8">
        <v>5</v>
      </c>
      <c r="B23" s="8" t="s">
        <v>15</v>
      </c>
      <c r="C23" s="23">
        <f>C25+C26</f>
        <v>126</v>
      </c>
      <c r="D23" s="27">
        <f>D25+D26</f>
        <v>6535.25</v>
      </c>
      <c r="E23" s="9"/>
    </row>
    <row r="24" spans="1:5" ht="0.75" hidden="1" customHeight="1" x14ac:dyDescent="0.2">
      <c r="A24" s="8"/>
      <c r="B24" s="11" t="s">
        <v>44</v>
      </c>
      <c r="C24" s="29">
        <f>C25+C26</f>
        <v>126</v>
      </c>
      <c r="D24" s="30">
        <f>D25+D26</f>
        <v>6535.25</v>
      </c>
      <c r="E24" s="9"/>
    </row>
    <row r="25" spans="1:5" ht="15.75" customHeight="1" x14ac:dyDescent="0.2">
      <c r="A25" s="8"/>
      <c r="B25" s="9" t="s">
        <v>48</v>
      </c>
      <c r="C25" s="29">
        <f>C31+C34+C43+C48</f>
        <v>104</v>
      </c>
      <c r="D25" s="30">
        <f>D31+D34+D43+D48</f>
        <v>5145.12</v>
      </c>
      <c r="E25" s="33"/>
    </row>
    <row r="26" spans="1:5" x14ac:dyDescent="0.2">
      <c r="A26" s="8"/>
      <c r="B26" s="38" t="s">
        <v>49</v>
      </c>
      <c r="C26" s="29">
        <f>C35+C44+C49</f>
        <v>22</v>
      </c>
      <c r="D26" s="30">
        <f>D35+D44+D49</f>
        <v>1390.13</v>
      </c>
      <c r="E26" s="34"/>
    </row>
    <row r="27" spans="1:5" ht="16.5" customHeight="1" x14ac:dyDescent="0.2">
      <c r="A27" s="8"/>
      <c r="B27" s="8" t="s">
        <v>16</v>
      </c>
      <c r="C27" s="12">
        <f>C30+C33+C37+C40+C42+C47+C51+C53</f>
        <v>100.00000000000001</v>
      </c>
      <c r="D27" s="13"/>
      <c r="E27" s="9"/>
    </row>
    <row r="28" spans="1:5" x14ac:dyDescent="0.2">
      <c r="A28" s="11"/>
      <c r="B28" s="9" t="s">
        <v>17</v>
      </c>
      <c r="C28" s="9"/>
      <c r="D28" s="14"/>
      <c r="E28" s="9"/>
    </row>
    <row r="29" spans="1:5" ht="81" x14ac:dyDescent="0.2">
      <c r="A29" s="42" t="s">
        <v>18</v>
      </c>
      <c r="B29" s="15" t="s">
        <v>19</v>
      </c>
      <c r="C29" s="17">
        <f>C31</f>
        <v>2</v>
      </c>
      <c r="D29" s="17">
        <f>D31</f>
        <v>0</v>
      </c>
      <c r="E29" s="9"/>
    </row>
    <row r="30" spans="1:5" ht="13.5" x14ac:dyDescent="0.2">
      <c r="A30" s="42"/>
      <c r="B30" s="15" t="s">
        <v>16</v>
      </c>
      <c r="C30" s="16">
        <f>C29/C23*100</f>
        <v>1.5873015873015872</v>
      </c>
      <c r="D30" s="15"/>
      <c r="E30" s="9"/>
    </row>
    <row r="31" spans="1:5" ht="78" customHeight="1" x14ac:dyDescent="0.2">
      <c r="A31" s="42"/>
      <c r="B31" s="38" t="s">
        <v>50</v>
      </c>
      <c r="C31" s="16">
        <v>2</v>
      </c>
      <c r="D31" s="15"/>
      <c r="E31" s="44" t="s">
        <v>55</v>
      </c>
    </row>
    <row r="32" spans="1:5" ht="42.75" customHeight="1" x14ac:dyDescent="0.2">
      <c r="A32" s="53" t="s">
        <v>20</v>
      </c>
      <c r="B32" s="15" t="s">
        <v>21</v>
      </c>
      <c r="C32" s="17">
        <f>C34+C35</f>
        <v>3</v>
      </c>
      <c r="D32" s="17">
        <f>D34+D35</f>
        <v>0</v>
      </c>
      <c r="E32" s="9"/>
    </row>
    <row r="33" spans="1:5" ht="13.5" x14ac:dyDescent="0.2">
      <c r="A33" s="53"/>
      <c r="B33" s="15" t="s">
        <v>16</v>
      </c>
      <c r="C33" s="16">
        <f>C32/C23*100</f>
        <v>2.3809523809523809</v>
      </c>
      <c r="D33" s="15"/>
      <c r="E33" s="9"/>
    </row>
    <row r="34" spans="1:5" ht="30" customHeight="1" x14ac:dyDescent="0.2">
      <c r="A34" s="42"/>
      <c r="B34" s="9" t="s">
        <v>48</v>
      </c>
      <c r="C34" s="14">
        <v>1</v>
      </c>
      <c r="D34" s="15"/>
      <c r="E34" s="9" t="s">
        <v>59</v>
      </c>
    </row>
    <row r="35" spans="1:5" ht="51" x14ac:dyDescent="0.2">
      <c r="A35" s="42"/>
      <c r="B35" s="38" t="s">
        <v>53</v>
      </c>
      <c r="C35" s="14">
        <v>2</v>
      </c>
      <c r="D35" s="15"/>
      <c r="E35" s="9" t="s">
        <v>54</v>
      </c>
    </row>
    <row r="36" spans="1:5" ht="83.25" customHeight="1" x14ac:dyDescent="0.2">
      <c r="A36" s="53" t="s">
        <v>22</v>
      </c>
      <c r="B36" s="15" t="s">
        <v>23</v>
      </c>
      <c r="C36" s="17">
        <f>C38</f>
        <v>0</v>
      </c>
      <c r="D36" s="15">
        <f>D38</f>
        <v>0</v>
      </c>
      <c r="E36" s="9"/>
    </row>
    <row r="37" spans="1:5" ht="13.5" x14ac:dyDescent="0.2">
      <c r="A37" s="53"/>
      <c r="B37" s="15" t="s">
        <v>16</v>
      </c>
      <c r="C37" s="16">
        <v>0</v>
      </c>
      <c r="D37" s="15"/>
      <c r="E37" s="9"/>
    </row>
    <row r="38" spans="1:5" ht="41.25" customHeight="1" x14ac:dyDescent="0.2">
      <c r="A38" s="42"/>
      <c r="B38" s="39"/>
      <c r="C38" s="16"/>
      <c r="D38" s="15">
        <v>0</v>
      </c>
      <c r="E38" s="9"/>
    </row>
    <row r="39" spans="1:5" ht="42.75" customHeight="1" x14ac:dyDescent="0.2">
      <c r="A39" s="53" t="s">
        <v>24</v>
      </c>
      <c r="B39" s="15" t="s">
        <v>25</v>
      </c>
      <c r="C39" s="15">
        <v>0</v>
      </c>
      <c r="D39" s="15">
        <v>0</v>
      </c>
      <c r="E39" s="9"/>
    </row>
    <row r="40" spans="1:5" ht="13.5" x14ac:dyDescent="0.2">
      <c r="A40" s="53"/>
      <c r="B40" s="15" t="s">
        <v>16</v>
      </c>
      <c r="C40" s="16">
        <v>0</v>
      </c>
      <c r="D40" s="15"/>
      <c r="E40" s="9"/>
    </row>
    <row r="41" spans="1:5" ht="78.75" customHeight="1" x14ac:dyDescent="0.2">
      <c r="A41" s="53" t="s">
        <v>26</v>
      </c>
      <c r="B41" s="15" t="s">
        <v>27</v>
      </c>
      <c r="C41" s="17">
        <f>C43+C44</f>
        <v>114</v>
      </c>
      <c r="D41" s="18">
        <f>D43+D44</f>
        <v>6112.96</v>
      </c>
      <c r="E41" s="9"/>
    </row>
    <row r="42" spans="1:5" ht="13.5" x14ac:dyDescent="0.2">
      <c r="A42" s="53"/>
      <c r="B42" s="15" t="s">
        <v>16</v>
      </c>
      <c r="C42" s="16">
        <f>C41/C23*100</f>
        <v>90.476190476190482</v>
      </c>
      <c r="D42" s="17"/>
      <c r="E42" s="9"/>
    </row>
    <row r="43" spans="1:5" ht="355.5" customHeight="1" x14ac:dyDescent="0.2">
      <c r="A43" s="42"/>
      <c r="B43" s="9" t="s">
        <v>48</v>
      </c>
      <c r="C43" s="14">
        <v>99</v>
      </c>
      <c r="D43" s="20">
        <v>5145.12</v>
      </c>
      <c r="E43" s="9" t="s">
        <v>62</v>
      </c>
    </row>
    <row r="44" spans="1:5" ht="286.5" customHeight="1" x14ac:dyDescent="0.2">
      <c r="A44" s="42"/>
      <c r="B44" s="38" t="s">
        <v>53</v>
      </c>
      <c r="C44" s="14">
        <v>15</v>
      </c>
      <c r="D44" s="20">
        <v>967.84</v>
      </c>
      <c r="E44" s="9" t="s">
        <v>61</v>
      </c>
    </row>
    <row r="45" spans="1:5" ht="54.75" customHeight="1" x14ac:dyDescent="0.2">
      <c r="A45" s="42" t="s">
        <v>28</v>
      </c>
      <c r="B45" s="15" t="s">
        <v>29</v>
      </c>
      <c r="C45" s="15">
        <v>0</v>
      </c>
      <c r="D45" s="15">
        <v>0</v>
      </c>
      <c r="E45" s="9" t="s">
        <v>46</v>
      </c>
    </row>
    <row r="46" spans="1:5" ht="84" customHeight="1" x14ac:dyDescent="0.2">
      <c r="A46" s="53" t="s">
        <v>30</v>
      </c>
      <c r="B46" s="15" t="s">
        <v>31</v>
      </c>
      <c r="C46" s="17">
        <f>C48+C49</f>
        <v>7</v>
      </c>
      <c r="D46" s="18">
        <f>D48+D49</f>
        <v>422.29</v>
      </c>
      <c r="E46" s="9"/>
    </row>
    <row r="47" spans="1:5" ht="13.5" x14ac:dyDescent="0.2">
      <c r="A47" s="53"/>
      <c r="B47" s="15" t="s">
        <v>16</v>
      </c>
      <c r="C47" s="16">
        <f>C46/C23*100</f>
        <v>5.5555555555555554</v>
      </c>
      <c r="D47" s="15"/>
      <c r="E47" s="9"/>
    </row>
    <row r="48" spans="1:5" ht="78.75" customHeight="1" x14ac:dyDescent="0.2">
      <c r="A48" s="42"/>
      <c r="B48" s="9" t="s">
        <v>51</v>
      </c>
      <c r="C48" s="14">
        <v>2</v>
      </c>
      <c r="D48" s="9">
        <v>0</v>
      </c>
      <c r="E48" s="26" t="s">
        <v>52</v>
      </c>
    </row>
    <row r="49" spans="1:5" ht="87.75" customHeight="1" x14ac:dyDescent="0.2">
      <c r="A49" s="42"/>
      <c r="B49" s="9" t="s">
        <v>53</v>
      </c>
      <c r="C49" s="14">
        <v>5</v>
      </c>
      <c r="D49" s="9">
        <v>422.29</v>
      </c>
      <c r="E49" s="26" t="s">
        <v>56</v>
      </c>
    </row>
    <row r="50" spans="1:5" ht="33" customHeight="1" x14ac:dyDescent="0.2">
      <c r="A50" s="42" t="s">
        <v>32</v>
      </c>
      <c r="B50" s="15" t="s">
        <v>33</v>
      </c>
      <c r="C50" s="16"/>
      <c r="D50" s="16"/>
      <c r="E50" s="5"/>
    </row>
    <row r="51" spans="1:5" ht="13.5" x14ac:dyDescent="0.2">
      <c r="A51" s="42"/>
      <c r="B51" s="15" t="s">
        <v>16</v>
      </c>
      <c r="C51" s="16"/>
      <c r="D51" s="16"/>
      <c r="E51" s="9"/>
    </row>
    <row r="52" spans="1:5" ht="36.75" customHeight="1" x14ac:dyDescent="0.2">
      <c r="A52" s="42" t="s">
        <v>34</v>
      </c>
      <c r="B52" s="15" t="s">
        <v>35</v>
      </c>
      <c r="C52" s="17"/>
      <c r="D52" s="24"/>
      <c r="E52" s="5"/>
    </row>
    <row r="53" spans="1:5" ht="13.5" x14ac:dyDescent="0.2">
      <c r="A53" s="42"/>
      <c r="B53" s="15" t="s">
        <v>16</v>
      </c>
      <c r="C53" s="16"/>
      <c r="D53" s="18"/>
      <c r="E53" s="19"/>
    </row>
    <row r="54" spans="1:5" ht="39" customHeight="1" x14ac:dyDescent="0.2">
      <c r="A54" s="21">
        <v>6</v>
      </c>
      <c r="B54" s="8" t="s">
        <v>36</v>
      </c>
      <c r="C54" s="32">
        <f>C55+C56</f>
        <v>50</v>
      </c>
      <c r="D54" s="27">
        <f>D55+D56</f>
        <v>10039.16</v>
      </c>
      <c r="E54" s="9"/>
    </row>
    <row r="55" spans="1:5" x14ac:dyDescent="0.2">
      <c r="A55" s="21"/>
      <c r="B55" s="9" t="s">
        <v>48</v>
      </c>
      <c r="C55" s="31">
        <v>33</v>
      </c>
      <c r="D55" s="41">
        <v>8407.76</v>
      </c>
      <c r="E55" s="9"/>
    </row>
    <row r="56" spans="1:5" x14ac:dyDescent="0.2">
      <c r="A56" s="21"/>
      <c r="B56" s="38" t="s">
        <v>53</v>
      </c>
      <c r="C56" s="31">
        <v>17</v>
      </c>
      <c r="D56" s="41">
        <v>1631.4</v>
      </c>
      <c r="E56" s="9"/>
    </row>
    <row r="57" spans="1:5" ht="12.75" customHeight="1" x14ac:dyDescent="0.2">
      <c r="A57" s="52" t="s">
        <v>37</v>
      </c>
      <c r="B57" s="52"/>
      <c r="C57" s="52"/>
      <c r="D57" s="52"/>
      <c r="E57" s="52"/>
    </row>
    <row r="58" spans="1:5" ht="39.75" customHeight="1" x14ac:dyDescent="0.2">
      <c r="A58" s="11">
        <v>7</v>
      </c>
      <c r="B58" s="11" t="s">
        <v>70</v>
      </c>
      <c r="C58" s="11">
        <v>0</v>
      </c>
      <c r="D58" s="11">
        <v>0</v>
      </c>
      <c r="E58" s="9"/>
    </row>
    <row r="59" spans="1:5" ht="38.25" x14ac:dyDescent="0.2">
      <c r="A59" s="11">
        <v>8</v>
      </c>
      <c r="B59" s="11" t="s">
        <v>71</v>
      </c>
      <c r="C59" s="11">
        <v>1</v>
      </c>
      <c r="D59" s="11"/>
      <c r="E59" s="9" t="s">
        <v>60</v>
      </c>
    </row>
    <row r="60" spans="1:5" ht="41.25" customHeight="1" x14ac:dyDescent="0.2">
      <c r="A60" s="11"/>
      <c r="B60" s="11" t="s">
        <v>72</v>
      </c>
      <c r="C60" s="11">
        <v>0</v>
      </c>
      <c r="D60" s="11"/>
      <c r="E60" s="25"/>
    </row>
    <row r="61" spans="1:5" x14ac:dyDescent="0.2">
      <c r="A61" s="52"/>
      <c r="B61" s="52"/>
      <c r="C61" s="52"/>
      <c r="D61" s="52"/>
      <c r="E61" s="52"/>
    </row>
    <row r="62" spans="1:5" ht="12.75" customHeight="1" x14ac:dyDescent="0.2">
      <c r="A62" s="52" t="s">
        <v>38</v>
      </c>
      <c r="B62" s="52"/>
      <c r="C62" s="52"/>
      <c r="D62" s="52"/>
      <c r="E62" s="52"/>
    </row>
    <row r="63" spans="1:5" x14ac:dyDescent="0.2">
      <c r="A63" s="52"/>
      <c r="B63" s="52"/>
      <c r="C63" s="52"/>
      <c r="D63" s="52"/>
      <c r="E63" s="52"/>
    </row>
    <row r="64" spans="1:5" ht="81.75" customHeight="1" x14ac:dyDescent="0.2">
      <c r="A64" s="8">
        <v>9</v>
      </c>
      <c r="B64" s="8" t="s">
        <v>39</v>
      </c>
      <c r="C64" s="11"/>
      <c r="D64" s="11"/>
      <c r="E64" s="11" t="s">
        <v>58</v>
      </c>
    </row>
    <row r="65" spans="1:6" x14ac:dyDescent="0.2">
      <c r="A65" s="52" t="s">
        <v>40</v>
      </c>
      <c r="B65" s="52"/>
      <c r="C65" s="52"/>
      <c r="D65" s="52"/>
      <c r="E65" s="52"/>
    </row>
    <row r="66" spans="1:6" ht="52.5" customHeight="1" x14ac:dyDescent="0.2">
      <c r="A66" s="8">
        <v>10</v>
      </c>
      <c r="B66" s="8" t="s">
        <v>41</v>
      </c>
      <c r="C66" s="8">
        <f>C67</f>
        <v>3</v>
      </c>
      <c r="D66" s="8"/>
      <c r="E66" s="22"/>
      <c r="F66" s="7"/>
    </row>
    <row r="67" spans="1:6" ht="312" customHeight="1" x14ac:dyDescent="0.2">
      <c r="A67" s="3"/>
      <c r="B67" s="9"/>
      <c r="C67" s="64">
        <v>3</v>
      </c>
      <c r="D67" s="65"/>
      <c r="E67" s="11" t="s">
        <v>73</v>
      </c>
      <c r="F67" s="7"/>
    </row>
    <row r="68" spans="1:6" ht="18.75" x14ac:dyDescent="0.3">
      <c r="E68" s="28"/>
    </row>
    <row r="69" spans="1:6" ht="18.75" x14ac:dyDescent="0.2">
      <c r="B69" s="40" t="s">
        <v>64</v>
      </c>
    </row>
    <row r="70" spans="1:6" ht="18.75" x14ac:dyDescent="0.3">
      <c r="B70" s="40" t="s">
        <v>42</v>
      </c>
      <c r="E70" s="6" t="s">
        <v>57</v>
      </c>
    </row>
    <row r="73" spans="1:6" x14ac:dyDescent="0.2">
      <c r="B73" s="66" t="s">
        <v>63</v>
      </c>
    </row>
  </sheetData>
  <mergeCells count="20">
    <mergeCell ref="A15:E15"/>
    <mergeCell ref="A61:E61"/>
    <mergeCell ref="A65:E65"/>
    <mergeCell ref="A62:E62"/>
    <mergeCell ref="A63:E63"/>
    <mergeCell ref="A46:A47"/>
    <mergeCell ref="A57:E57"/>
    <mergeCell ref="A41:A42"/>
    <mergeCell ref="A36:A37"/>
    <mergeCell ref="A39:A40"/>
    <mergeCell ref="A32:A33"/>
    <mergeCell ref="A22:E22"/>
    <mergeCell ref="A1:E1"/>
    <mergeCell ref="C13:D13"/>
    <mergeCell ref="A13:A14"/>
    <mergeCell ref="E13:E14"/>
    <mergeCell ref="B8:E8"/>
    <mergeCell ref="B11:E11"/>
    <mergeCell ref="B4:E4"/>
    <mergeCell ref="B13:B14"/>
  </mergeCells>
  <phoneticPr fontId="20" type="noConversion"/>
  <hyperlinks>
    <hyperlink ref="B9" r:id="rId1" display="http://www.zakupki.gov.ru/" xr:uid="{00000000-0004-0000-0000-000000000000}"/>
  </hyperlinks>
  <pageMargins left="0.39370078740157483" right="0.39370078740157483" top="0.39370078740157483" bottom="0.19685039370078741" header="0.51181102362204722" footer="0.51181102362204722"/>
  <pageSetup paperSize="9" scale="84" fitToHeight="0" orientation="landscape" r:id="rId2"/>
  <headerFooter alignWithMargins="0"/>
  <rowBreaks count="3" manualBreakCount="3">
    <brk id="29" max="4" man="1"/>
    <brk id="44" max="4" man="1"/>
    <brk id="6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год</vt:lpstr>
      <vt:lpstr>год!Область_печати</vt:lpstr>
    </vt:vector>
  </TitlesOfParts>
  <Company>ОИиС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sultanova</dc:creator>
  <cp:lastModifiedBy>User</cp:lastModifiedBy>
  <cp:lastPrinted>2020-03-27T09:16:52Z</cp:lastPrinted>
  <dcterms:created xsi:type="dcterms:W3CDTF">2016-02-10T08:13:26Z</dcterms:created>
  <dcterms:modified xsi:type="dcterms:W3CDTF">2020-03-27T09:23:00Z</dcterms:modified>
</cp:coreProperties>
</file>