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480" windowWidth="28665" windowHeight="15720"/>
  </bookViews>
  <sheets>
    <sheet name="Отчет о результатах" sheetId="1" r:id="rId1"/>
  </sheets>
  <externalReferences>
    <externalReference r:id="rId2"/>
  </externalReferences>
  <definedNames>
    <definedName name="ifs">'Отчет о результатах'!$E$8</definedName>
  </definedNames>
  <calcPr calcId="145621"/>
</workbook>
</file>

<file path=xl/calcChain.xml><?xml version="1.0" encoding="utf-8"?>
<calcChain xmlns="http://schemas.openxmlformats.org/spreadsheetml/2006/main">
  <c r="H8" i="1" l="1"/>
  <c r="I8" i="1"/>
  <c r="F8" i="1"/>
  <c r="G8" i="1" s="1"/>
  <c r="F13" i="1"/>
  <c r="G13" i="1" s="1"/>
  <c r="J17" i="1"/>
  <c r="K17" i="1" s="1"/>
  <c r="J16" i="1"/>
  <c r="J15" i="1"/>
  <c r="J14" i="1"/>
  <c r="K14" i="1" s="1"/>
  <c r="J13" i="1"/>
  <c r="J12" i="1"/>
  <c r="K12" i="1" s="1"/>
  <c r="J11" i="1"/>
  <c r="K11" i="1" s="1"/>
  <c r="J10" i="1"/>
  <c r="J9" i="1"/>
  <c r="J8" i="1"/>
  <c r="J6" i="1" s="1"/>
  <c r="H17" i="1"/>
  <c r="H16" i="1"/>
  <c r="I16" i="1" s="1"/>
  <c r="H15" i="1"/>
  <c r="H14" i="1"/>
  <c r="H13" i="1"/>
  <c r="I13" i="1" s="1"/>
  <c r="H12" i="1"/>
  <c r="H11" i="1"/>
  <c r="H10" i="1"/>
  <c r="I10" i="1" s="1"/>
  <c r="F10" i="1"/>
  <c r="G10" i="1" s="1"/>
  <c r="H9" i="1"/>
  <c r="I9" i="1" s="1"/>
  <c r="F16" i="1"/>
  <c r="G16" i="1" s="1"/>
  <c r="F15" i="1"/>
  <c r="B15" i="1" s="1"/>
  <c r="C15" i="1" s="1"/>
  <c r="F14" i="1"/>
  <c r="F12" i="1"/>
  <c r="F11" i="1"/>
  <c r="G11" i="1" s="1"/>
  <c r="B8" i="1"/>
  <c r="C8" i="1" s="1"/>
  <c r="K9" i="1"/>
  <c r="K10" i="1"/>
  <c r="K13" i="1"/>
  <c r="K15" i="1"/>
  <c r="K16" i="1"/>
  <c r="I11" i="1"/>
  <c r="I14" i="1"/>
  <c r="I15" i="1"/>
  <c r="I17" i="1"/>
  <c r="G9" i="1"/>
  <c r="G12" i="1"/>
  <c r="G14" i="1"/>
  <c r="G15" i="1"/>
  <c r="B11" i="1"/>
  <c r="C11" i="1" s="1"/>
  <c r="B14" i="1"/>
  <c r="C14" i="1" s="1"/>
  <c r="F17" i="1"/>
  <c r="G17" i="1" s="1"/>
  <c r="B17" i="1"/>
  <c r="C17" i="1" s="1"/>
  <c r="H6" i="1" l="1"/>
  <c r="B9" i="1"/>
  <c r="C9" i="1" s="1"/>
  <c r="I12" i="1"/>
  <c r="B12" i="1"/>
  <c r="C12" i="1" s="1"/>
  <c r="K8" i="1"/>
  <c r="F6" i="1"/>
  <c r="B16" i="1"/>
  <c r="C16" i="1" s="1"/>
  <c r="B13" i="1"/>
  <c r="C13" i="1" s="1"/>
  <c r="B10" i="1"/>
  <c r="C10" i="1" s="1"/>
  <c r="B6" i="1" l="1"/>
</calcChain>
</file>

<file path=xl/sharedStrings.xml><?xml version="1.0" encoding="utf-8"?>
<sst xmlns="http://schemas.openxmlformats.org/spreadsheetml/2006/main" count="49" uniqueCount="30">
  <si>
    <t>Наименование показателей/Наименование ГАБС</t>
  </si>
  <si>
    <t>Итоговая оценка</t>
  </si>
  <si>
    <t>(в баллах)</t>
  </si>
  <si>
    <t>Отклонение итоговой оценки от максимальных значений показателей качества финансового менеджмента</t>
  </si>
  <si>
    <t>Степень качества финансового менеджмента</t>
  </si>
  <si>
    <t>Информация по группам показателей качества финансового менеджмента</t>
  </si>
  <si>
    <t>Суммарное значение оценки по показателям, характеризующим исполнение бюджетных полномочий ГАБС</t>
  </si>
  <si>
    <t>Отклонение значения оценки от максимального значения</t>
  </si>
  <si>
    <t>Суммарное значение оценки по показателям, характеризующим качество управления активами</t>
  </si>
  <si>
    <t>Суммарное значение оценки по осуществлению закупок товаров, работ и услуг</t>
  </si>
  <si>
    <t>Максимальные значения оценок показателей качества финансового менеджмента (в баллах)</t>
  </si>
  <si>
    <t>Х</t>
  </si>
  <si>
    <t>Среднее значение качества финансового менеджмента по всем ГАБС за отчетный период (в баллах)</t>
  </si>
  <si>
    <t>Итоговые показатели по ГАБС</t>
  </si>
  <si>
    <t>Муниципальное казённое учреждение "Управление культуры и молодежной политики администрации города Снежинска"</t>
  </si>
  <si>
    <t>Муниципальное казённое учреждение "Управление физической культуры и спорта администрации города Снежинска"</t>
  </si>
  <si>
    <t>Муниципальное казённое учреждение "Управление социальной защиты населения города Снежинска"</t>
  </si>
  <si>
    <t>муниципальное казённое учреждение "Управление образования администрации города Снежинска"</t>
  </si>
  <si>
    <t>Муниципальное казенное учреждение "Комитет по управлению имуществом города Снежинска"</t>
  </si>
  <si>
    <t>Муниципальное казённое учреждение "Управление городского хозяйства Снежинского городского округа"</t>
  </si>
  <si>
    <t>Муниципальное казённое учреждение "Финансовое управление Снежинского городского округа"</t>
  </si>
  <si>
    <t>АДМИНИСТРАЦИЯ СНЕЖИНСКОГО ГОРОДСКОГО ОКРУГА Челябинской области</t>
  </si>
  <si>
    <t>Собрание депутатов города Снежинска Челябинской области</t>
  </si>
  <si>
    <t>Контрольно-счетная палата города Снежинска Челябинской области</t>
  </si>
  <si>
    <t>надлежащая</t>
  </si>
  <si>
    <t>удовлетворительная</t>
  </si>
  <si>
    <t>- надлежащая при итоговой оценке от 35 до 31 баллов;</t>
  </si>
  <si>
    <t>- удовлетворительная при итоговой оценке от 30 баллов до 15 баллов;</t>
  </si>
  <si>
    <t>- неудовлетворительная при итоговой оценке ниже 15 баллов.</t>
  </si>
  <si>
    <t>Отчет о результатах мониторинга качества финансового менеджмента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</si>
</sst>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76;&#1078;&#1077;&#1090;%20&#1085;&#1072;%202025%20&#1075;&#1086;&#1076;%20&#1080;%20&#1087;&#1083;&#1072;&#1085;&#1086;&#1074;&#1099;&#1081;%20&#1087;&#1077;&#1088;&#1080;&#1086;&#1076;%202026%20&#1080;%202027%20&#1075;&#1086;&#1076;&#1086;&#1074;\&#1075;&#1086;&#1076;&#1086;&#1074;&#1086;&#1081;%20&#1086;&#1090;&#1095;&#1077;&#1090;_2025\&#1092;&#1080;&#1085;&#1072;&#1085;&#1089;&#1086;&#1074;&#1099;&#1081;%20&#1084;&#1077;&#1085;&#1077;&#1076;&#1078;&#1084;&#1077;&#1085;&#1090;\&#1047;&#1072;%202025%20&#1075;&#1086;&#1076;\&#1055;&#1088;&#1080;&#1083;&#1086;&#1078;&#1077;&#1085;&#1080;&#1077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(бланк)"/>
      <sheetName val="УКиМП"/>
      <sheetName val="УФиС"/>
      <sheetName val="УСЗН"/>
      <sheetName val="УО"/>
      <sheetName val="АДМ"/>
      <sheetName val="СДГС"/>
      <sheetName val="КУИ"/>
      <sheetName val="УГХ"/>
      <sheetName val="КСП"/>
      <sheetName val="ФинУ"/>
    </sheetNames>
    <sheetDataSet>
      <sheetData sheetId="0"/>
      <sheetData sheetId="1">
        <row r="3">
          <cell r="F3">
            <v>21</v>
          </cell>
        </row>
        <row r="76">
          <cell r="F76">
            <v>6</v>
          </cell>
        </row>
        <row r="106">
          <cell r="F106">
            <v>1</v>
          </cell>
        </row>
      </sheetData>
      <sheetData sheetId="2">
        <row r="76">
          <cell r="F76">
            <v>6</v>
          </cell>
        </row>
        <row r="106">
          <cell r="F106">
            <v>1</v>
          </cell>
        </row>
      </sheetData>
      <sheetData sheetId="3">
        <row r="3">
          <cell r="F3">
            <v>19</v>
          </cell>
        </row>
        <row r="76">
          <cell r="F76">
            <v>6</v>
          </cell>
        </row>
        <row r="106">
          <cell r="F106">
            <v>0</v>
          </cell>
        </row>
      </sheetData>
      <sheetData sheetId="4">
        <row r="3">
          <cell r="F3">
            <v>21</v>
          </cell>
        </row>
        <row r="76">
          <cell r="F76">
            <v>7</v>
          </cell>
        </row>
        <row r="106">
          <cell r="F106">
            <v>1</v>
          </cell>
        </row>
      </sheetData>
      <sheetData sheetId="5">
        <row r="3">
          <cell r="F3">
            <v>18</v>
          </cell>
        </row>
        <row r="76">
          <cell r="F76">
            <v>5</v>
          </cell>
        </row>
        <row r="106">
          <cell r="F106">
            <v>3</v>
          </cell>
        </row>
      </sheetData>
      <sheetData sheetId="6">
        <row r="3">
          <cell r="F3">
            <v>23</v>
          </cell>
        </row>
        <row r="76">
          <cell r="F76">
            <v>6</v>
          </cell>
        </row>
        <row r="106">
          <cell r="F106">
            <v>0</v>
          </cell>
        </row>
      </sheetData>
      <sheetData sheetId="7">
        <row r="3">
          <cell r="F3">
            <v>21</v>
          </cell>
        </row>
        <row r="76">
          <cell r="F76">
            <v>6</v>
          </cell>
        </row>
        <row r="106">
          <cell r="F106">
            <v>3</v>
          </cell>
        </row>
      </sheetData>
      <sheetData sheetId="8">
        <row r="3">
          <cell r="F3">
            <v>17</v>
          </cell>
        </row>
        <row r="76">
          <cell r="F76">
            <v>3</v>
          </cell>
        </row>
        <row r="106">
          <cell r="F106">
            <v>3</v>
          </cell>
        </row>
      </sheetData>
      <sheetData sheetId="9">
        <row r="3">
          <cell r="F3">
            <v>25</v>
          </cell>
        </row>
        <row r="76">
          <cell r="F76">
            <v>7</v>
          </cell>
        </row>
        <row r="106">
          <cell r="F106">
            <v>0</v>
          </cell>
        </row>
      </sheetData>
      <sheetData sheetId="10">
        <row r="3">
          <cell r="F3">
            <v>23</v>
          </cell>
        </row>
        <row r="76">
          <cell r="F76">
            <v>7</v>
          </cell>
        </row>
        <row r="106">
          <cell r="F10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zoomScale="85" zoomScaleNormal="85" workbookViewId="0">
      <selection activeCell="J8" sqref="J8"/>
    </sheetView>
  </sheetViews>
  <sheetFormatPr defaultRowHeight="18.75" x14ac:dyDescent="0.3"/>
  <cols>
    <col min="1" max="1" width="22.09765625" customWidth="1"/>
    <col min="2" max="2" width="18.19921875" customWidth="1"/>
    <col min="5" max="5" width="16" customWidth="1"/>
    <col min="6" max="6" width="15.69921875" customWidth="1"/>
    <col min="7" max="7" width="11.796875" customWidth="1"/>
    <col min="8" max="8" width="15.69921875" customWidth="1"/>
    <col min="9" max="9" width="11.69921875" customWidth="1"/>
    <col min="10" max="10" width="15.69921875" customWidth="1"/>
    <col min="11" max="11" width="11.796875" customWidth="1"/>
    <col min="14" max="15" width="22.09765625" customWidth="1"/>
  </cols>
  <sheetData>
    <row r="1" spans="1:15" ht="19.5" thickBot="1" x14ac:dyDescent="0.35">
      <c r="A1" s="8" t="s">
        <v>29</v>
      </c>
    </row>
    <row r="2" spans="1:15" ht="19.5" thickBot="1" x14ac:dyDescent="0.35">
      <c r="A2" s="19" t="s">
        <v>0</v>
      </c>
      <c r="B2" s="1" t="s">
        <v>1</v>
      </c>
      <c r="C2" s="21" t="s">
        <v>3</v>
      </c>
      <c r="D2" s="22"/>
      <c r="E2" s="19" t="s">
        <v>4</v>
      </c>
      <c r="F2" s="17" t="s">
        <v>5</v>
      </c>
      <c r="G2" s="28"/>
      <c r="H2" s="28"/>
      <c r="I2" s="28"/>
      <c r="J2" s="28"/>
      <c r="K2" s="18"/>
    </row>
    <row r="3" spans="1:15" ht="126.75" customHeight="1" thickBot="1" x14ac:dyDescent="0.35">
      <c r="A3" s="20"/>
      <c r="B3" s="2" t="s">
        <v>2</v>
      </c>
      <c r="C3" s="23"/>
      <c r="D3" s="24"/>
      <c r="E3" s="20"/>
      <c r="F3" s="9" t="s">
        <v>6</v>
      </c>
      <c r="G3" s="7" t="s">
        <v>7</v>
      </c>
      <c r="H3" s="7" t="s">
        <v>8</v>
      </c>
      <c r="I3" s="7" t="s">
        <v>7</v>
      </c>
      <c r="J3" s="7" t="s">
        <v>9</v>
      </c>
      <c r="K3" s="7" t="s">
        <v>7</v>
      </c>
    </row>
    <row r="4" spans="1:15" ht="19.5" thickBot="1" x14ac:dyDescent="0.35">
      <c r="A4" s="3">
        <v>1</v>
      </c>
      <c r="B4" s="2">
        <v>2</v>
      </c>
      <c r="C4" s="17">
        <v>3</v>
      </c>
      <c r="D4" s="18"/>
      <c r="E4" s="2">
        <v>4</v>
      </c>
      <c r="F4" s="9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</row>
    <row r="5" spans="1:15" ht="63.75" thickBot="1" x14ac:dyDescent="0.35">
      <c r="A5" s="4" t="s">
        <v>10</v>
      </c>
      <c r="B5" s="5">
        <v>35</v>
      </c>
      <c r="C5" s="25" t="s">
        <v>11</v>
      </c>
      <c r="D5" s="27"/>
      <c r="E5" s="5" t="s">
        <v>11</v>
      </c>
      <c r="F5" s="10">
        <v>25</v>
      </c>
      <c r="G5" s="5" t="s">
        <v>11</v>
      </c>
      <c r="H5" s="12">
        <v>7</v>
      </c>
      <c r="I5" s="5" t="s">
        <v>11</v>
      </c>
      <c r="J5" s="5">
        <v>3</v>
      </c>
      <c r="K5" s="5" t="s">
        <v>11</v>
      </c>
    </row>
    <row r="6" spans="1:15" ht="63.75" thickBot="1" x14ac:dyDescent="0.35">
      <c r="A6" s="4" t="s">
        <v>12</v>
      </c>
      <c r="B6" s="10">
        <f>AVERAGE(B8:B17)</f>
        <v>28.2</v>
      </c>
      <c r="C6" s="25" t="s">
        <v>11</v>
      </c>
      <c r="D6" s="27"/>
      <c r="E6" s="5" t="s">
        <v>11</v>
      </c>
      <c r="F6" s="10">
        <f>AVERAGE(F8:F17)</f>
        <v>21.1</v>
      </c>
      <c r="G6" s="5" t="s">
        <v>11</v>
      </c>
      <c r="H6" s="10">
        <f>AVERAGE(H8:H17)</f>
        <v>5.9</v>
      </c>
      <c r="I6" s="5" t="s">
        <v>11</v>
      </c>
      <c r="J6" s="10">
        <f>AVERAGE(J8:J17)</f>
        <v>1.2</v>
      </c>
      <c r="K6" s="5" t="s">
        <v>11</v>
      </c>
      <c r="M6" s="16"/>
      <c r="N6" s="16"/>
      <c r="O6" s="16"/>
    </row>
    <row r="7" spans="1:15" ht="19.5" thickBot="1" x14ac:dyDescent="0.35">
      <c r="A7" s="25" t="s">
        <v>13</v>
      </c>
      <c r="B7" s="26"/>
      <c r="C7" s="26"/>
      <c r="D7" s="26"/>
      <c r="E7" s="26"/>
      <c r="F7" s="26"/>
      <c r="G7" s="26"/>
      <c r="H7" s="26"/>
      <c r="I7" s="26"/>
      <c r="J7" s="26"/>
      <c r="K7" s="27"/>
      <c r="M7" s="16"/>
      <c r="N7" s="16"/>
      <c r="O7" s="16"/>
    </row>
    <row r="8" spans="1:15" ht="79.5" thickBot="1" x14ac:dyDescent="0.35">
      <c r="A8" s="6" t="s">
        <v>14</v>
      </c>
      <c r="B8" s="2">
        <f>F8+H8+J8</f>
        <v>28</v>
      </c>
      <c r="C8" s="17">
        <f>$B$5-B8</f>
        <v>7</v>
      </c>
      <c r="D8" s="18"/>
      <c r="E8" s="11" t="s">
        <v>25</v>
      </c>
      <c r="F8" s="9">
        <f>[1]УКиМП!F3</f>
        <v>21</v>
      </c>
      <c r="G8" s="2">
        <f>$F$5-F8</f>
        <v>4</v>
      </c>
      <c r="H8" s="2">
        <f>[1]УКиМП!$F$76</f>
        <v>6</v>
      </c>
      <c r="I8" s="2">
        <f>$H$5-H8</f>
        <v>1</v>
      </c>
      <c r="J8" s="2">
        <f>[1]УКиМП!$F$106</f>
        <v>1</v>
      </c>
      <c r="K8" s="2">
        <f>$J$5-J8</f>
        <v>2</v>
      </c>
      <c r="M8" s="16"/>
      <c r="N8" s="15"/>
      <c r="O8" s="16"/>
    </row>
    <row r="9" spans="1:15" ht="79.5" thickBot="1" x14ac:dyDescent="0.35">
      <c r="A9" s="6" t="s">
        <v>15</v>
      </c>
      <c r="B9" s="2">
        <f t="shared" ref="B9:B17" si="0">F9+H9+J9</f>
        <v>30</v>
      </c>
      <c r="C9" s="17">
        <f t="shared" ref="C9:C17" si="1">$B$5-B9</f>
        <v>5</v>
      </c>
      <c r="D9" s="18"/>
      <c r="E9" s="11" t="s">
        <v>25</v>
      </c>
      <c r="F9" s="9">
        <v>23</v>
      </c>
      <c r="G9" s="2">
        <f t="shared" ref="G9:G17" si="2">$F$5-F9</f>
        <v>2</v>
      </c>
      <c r="H9" s="9">
        <f>[1]УФиС!$F$76</f>
        <v>6</v>
      </c>
      <c r="I9" s="2">
        <f t="shared" ref="I9:I17" si="3">$H$5-H9</f>
        <v>1</v>
      </c>
      <c r="J9" s="9">
        <f>[1]УФиС!$F$106</f>
        <v>1</v>
      </c>
      <c r="K9" s="2">
        <f t="shared" ref="K9:K17" si="4">$J$5-J9</f>
        <v>2</v>
      </c>
      <c r="M9" s="16"/>
      <c r="N9" s="15"/>
      <c r="O9" s="16"/>
    </row>
    <row r="10" spans="1:15" ht="63.75" thickBot="1" x14ac:dyDescent="0.35">
      <c r="A10" s="6" t="s">
        <v>16</v>
      </c>
      <c r="B10" s="2">
        <f t="shared" si="0"/>
        <v>25</v>
      </c>
      <c r="C10" s="17">
        <f t="shared" si="1"/>
        <v>10</v>
      </c>
      <c r="D10" s="18"/>
      <c r="E10" s="11" t="s">
        <v>25</v>
      </c>
      <c r="F10" s="9">
        <f>[1]УСЗН!$F$3</f>
        <v>19</v>
      </c>
      <c r="G10" s="2">
        <f t="shared" si="2"/>
        <v>6</v>
      </c>
      <c r="H10" s="9">
        <f>[1]УСЗН!$F$76</f>
        <v>6</v>
      </c>
      <c r="I10" s="2">
        <f t="shared" si="3"/>
        <v>1</v>
      </c>
      <c r="J10" s="9">
        <f>[1]УСЗН!$F$106</f>
        <v>0</v>
      </c>
      <c r="K10" s="2">
        <f t="shared" si="4"/>
        <v>3</v>
      </c>
      <c r="M10" s="16"/>
      <c r="N10" s="16"/>
      <c r="O10" s="16"/>
    </row>
    <row r="11" spans="1:15" ht="63.75" thickBot="1" x14ac:dyDescent="0.35">
      <c r="A11" s="6" t="s">
        <v>17</v>
      </c>
      <c r="B11" s="2">
        <f t="shared" si="0"/>
        <v>29</v>
      </c>
      <c r="C11" s="17">
        <f t="shared" si="1"/>
        <v>6</v>
      </c>
      <c r="D11" s="18"/>
      <c r="E11" s="11" t="s">
        <v>25</v>
      </c>
      <c r="F11" s="9">
        <f>[1]УО!$F$3</f>
        <v>21</v>
      </c>
      <c r="G11" s="2">
        <f t="shared" si="2"/>
        <v>4</v>
      </c>
      <c r="H11" s="9">
        <f>[1]УО!$F$76</f>
        <v>7</v>
      </c>
      <c r="I11" s="2">
        <f t="shared" si="3"/>
        <v>0</v>
      </c>
      <c r="J11" s="9">
        <f>[1]УО!$F$106</f>
        <v>1</v>
      </c>
      <c r="K11" s="2">
        <f t="shared" si="4"/>
        <v>2</v>
      </c>
    </row>
    <row r="12" spans="1:15" ht="63.75" thickBot="1" x14ac:dyDescent="0.35">
      <c r="A12" s="6" t="s">
        <v>21</v>
      </c>
      <c r="B12" s="2">
        <f t="shared" si="0"/>
        <v>26</v>
      </c>
      <c r="C12" s="17">
        <f t="shared" si="1"/>
        <v>9</v>
      </c>
      <c r="D12" s="18"/>
      <c r="E12" s="11" t="s">
        <v>25</v>
      </c>
      <c r="F12" s="9">
        <f>[1]АДМ!$F$3</f>
        <v>18</v>
      </c>
      <c r="G12" s="2">
        <f t="shared" si="2"/>
        <v>7</v>
      </c>
      <c r="H12" s="9">
        <f>[1]АДМ!$F$76</f>
        <v>5</v>
      </c>
      <c r="I12" s="2">
        <f t="shared" si="3"/>
        <v>2</v>
      </c>
      <c r="J12" s="9">
        <f>[1]АДМ!$F$106</f>
        <v>3</v>
      </c>
      <c r="K12" s="2">
        <f t="shared" si="4"/>
        <v>0</v>
      </c>
    </row>
    <row r="13" spans="1:15" ht="48" thickBot="1" x14ac:dyDescent="0.35">
      <c r="A13" s="6" t="s">
        <v>22</v>
      </c>
      <c r="B13" s="2">
        <f t="shared" si="0"/>
        <v>29</v>
      </c>
      <c r="C13" s="17">
        <f t="shared" si="1"/>
        <v>6</v>
      </c>
      <c r="D13" s="18"/>
      <c r="E13" s="11" t="s">
        <v>25</v>
      </c>
      <c r="F13" s="9">
        <f>[1]СДГС!$F$3</f>
        <v>23</v>
      </c>
      <c r="G13" s="2">
        <f t="shared" si="2"/>
        <v>2</v>
      </c>
      <c r="H13" s="9">
        <f>[1]СДГС!$F$76</f>
        <v>6</v>
      </c>
      <c r="I13" s="2">
        <f t="shared" si="3"/>
        <v>1</v>
      </c>
      <c r="J13" s="9">
        <f>[1]СДГС!$F$106</f>
        <v>0</v>
      </c>
      <c r="K13" s="2">
        <f t="shared" si="4"/>
        <v>3</v>
      </c>
    </row>
    <row r="14" spans="1:15" ht="63.75" thickBot="1" x14ac:dyDescent="0.35">
      <c r="A14" s="6" t="s">
        <v>18</v>
      </c>
      <c r="B14" s="2">
        <f t="shared" si="0"/>
        <v>30</v>
      </c>
      <c r="C14" s="17">
        <f t="shared" si="1"/>
        <v>5</v>
      </c>
      <c r="D14" s="18"/>
      <c r="E14" s="11" t="s">
        <v>25</v>
      </c>
      <c r="F14" s="9">
        <f>[1]КУИ!$F$3</f>
        <v>21</v>
      </c>
      <c r="G14" s="2">
        <f t="shared" si="2"/>
        <v>4</v>
      </c>
      <c r="H14" s="9">
        <f>[1]КУИ!$F$76</f>
        <v>6</v>
      </c>
      <c r="I14" s="2">
        <f t="shared" si="3"/>
        <v>1</v>
      </c>
      <c r="J14" s="9">
        <f>[1]КУИ!$F$106</f>
        <v>3</v>
      </c>
      <c r="K14" s="2">
        <f t="shared" si="4"/>
        <v>0</v>
      </c>
    </row>
    <row r="15" spans="1:15" ht="79.5" thickBot="1" x14ac:dyDescent="0.35">
      <c r="A15" s="6" t="s">
        <v>19</v>
      </c>
      <c r="B15" s="2">
        <f t="shared" si="0"/>
        <v>23</v>
      </c>
      <c r="C15" s="17">
        <f t="shared" si="1"/>
        <v>12</v>
      </c>
      <c r="D15" s="18"/>
      <c r="E15" s="11" t="s">
        <v>25</v>
      </c>
      <c r="F15" s="9">
        <f>[1]УГХ!$F$3</f>
        <v>17</v>
      </c>
      <c r="G15" s="2">
        <f t="shared" si="2"/>
        <v>8</v>
      </c>
      <c r="H15" s="9">
        <f>[1]УГХ!$F$76</f>
        <v>3</v>
      </c>
      <c r="I15" s="2">
        <f t="shared" si="3"/>
        <v>4</v>
      </c>
      <c r="J15" s="9">
        <f>[1]УГХ!$F$106</f>
        <v>3</v>
      </c>
      <c r="K15" s="2">
        <f t="shared" si="4"/>
        <v>0</v>
      </c>
    </row>
    <row r="16" spans="1:15" ht="48" thickBot="1" x14ac:dyDescent="0.35">
      <c r="A16" s="6" t="s">
        <v>23</v>
      </c>
      <c r="B16" s="2">
        <f t="shared" si="0"/>
        <v>32</v>
      </c>
      <c r="C16" s="17">
        <f t="shared" si="1"/>
        <v>3</v>
      </c>
      <c r="D16" s="18"/>
      <c r="E16" s="11" t="s">
        <v>24</v>
      </c>
      <c r="F16" s="9">
        <f>[1]КСП!$F$3</f>
        <v>25</v>
      </c>
      <c r="G16" s="2">
        <f t="shared" si="2"/>
        <v>0</v>
      </c>
      <c r="H16" s="9">
        <f>[1]КСП!$F$76</f>
        <v>7</v>
      </c>
      <c r="I16" s="2">
        <f t="shared" si="3"/>
        <v>0</v>
      </c>
      <c r="J16" s="9">
        <f>[1]КСП!$F$106</f>
        <v>0</v>
      </c>
      <c r="K16" s="2">
        <f t="shared" si="4"/>
        <v>3</v>
      </c>
    </row>
    <row r="17" spans="1:14" ht="63.75" thickBot="1" x14ac:dyDescent="0.35">
      <c r="A17" s="6" t="s">
        <v>20</v>
      </c>
      <c r="B17" s="2">
        <f t="shared" si="0"/>
        <v>30</v>
      </c>
      <c r="C17" s="17">
        <f t="shared" si="1"/>
        <v>5</v>
      </c>
      <c r="D17" s="18"/>
      <c r="E17" s="11" t="s">
        <v>25</v>
      </c>
      <c r="F17" s="9">
        <f>[1]ФинУ!$F$3</f>
        <v>23</v>
      </c>
      <c r="G17" s="2">
        <f t="shared" si="2"/>
        <v>2</v>
      </c>
      <c r="H17" s="9">
        <f>[1]ФинУ!$F$76</f>
        <v>7</v>
      </c>
      <c r="I17" s="2">
        <f t="shared" si="3"/>
        <v>0</v>
      </c>
      <c r="J17" s="9">
        <f>[1]ФинУ!$F$106</f>
        <v>0</v>
      </c>
      <c r="K17" s="2">
        <f t="shared" si="4"/>
        <v>3</v>
      </c>
    </row>
    <row r="19" spans="1:14" x14ac:dyDescent="0.3">
      <c r="B19" s="15"/>
    </row>
    <row r="20" spans="1:14" x14ac:dyDescent="0.3">
      <c r="B20" s="15"/>
    </row>
    <row r="31" spans="1:14" ht="51.75" customHeight="1" x14ac:dyDescent="0.3">
      <c r="N31" s="14" t="s">
        <v>26</v>
      </c>
    </row>
    <row r="32" spans="1:14" ht="51.75" customHeight="1" x14ac:dyDescent="0.3">
      <c r="N32" s="14" t="s">
        <v>27</v>
      </c>
    </row>
    <row r="33" spans="14:15" ht="51.75" customHeight="1" x14ac:dyDescent="0.3">
      <c r="N33" s="14" t="s">
        <v>28</v>
      </c>
      <c r="O33" s="13"/>
    </row>
  </sheetData>
  <mergeCells count="18">
    <mergeCell ref="C9:D9"/>
    <mergeCell ref="C10:D10"/>
    <mergeCell ref="C11:D11"/>
    <mergeCell ref="C8:D8"/>
    <mergeCell ref="A2:A3"/>
    <mergeCell ref="C2:D3"/>
    <mergeCell ref="A7:K7"/>
    <mergeCell ref="E2:E3"/>
    <mergeCell ref="F2:K2"/>
    <mergeCell ref="C4:D4"/>
    <mergeCell ref="C5:D5"/>
    <mergeCell ref="C6:D6"/>
    <mergeCell ref="C15:D15"/>
    <mergeCell ref="C16:D16"/>
    <mergeCell ref="C17:D17"/>
    <mergeCell ref="C12:D12"/>
    <mergeCell ref="C13:D13"/>
    <mergeCell ref="C14:D14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 результатах</vt:lpstr>
      <vt:lpstr>ifs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Басалыко Анна Владимировна</dc:creator>
  <cp:lastModifiedBy>Басалыко Анна Владимировна</cp:lastModifiedBy>
  <cp:lastPrinted>2025-05-16T05:54:01Z</cp:lastPrinted>
  <dcterms:created xsi:type="dcterms:W3CDTF">2025-04-10T05:47:06Z</dcterms:created>
  <dcterms:modified xsi:type="dcterms:W3CDTF">2026-07-15T04:27:09Z</dcterms:modified>
</cp:coreProperties>
</file>